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M.prescoltd pump\DP  info Y2015\"/>
    </mc:Choice>
  </mc:AlternateContent>
  <workbookProtection workbookPassword="CAAD" lockStructure="1" lockWindows="1"/>
  <bookViews>
    <workbookView xWindow="0" yWindow="0" windowWidth="20490" windowHeight="7755"/>
  </bookViews>
  <sheets>
    <sheet name="NPSH calc" sheetId="1" r:id="rId1"/>
  </sheets>
  <externalReferences>
    <externalReference r:id="rId2"/>
    <externalReference r:id="rId3"/>
  </externalReferences>
  <definedNames>
    <definedName name="aantal_bedden">'[1]TOOL zorginstelling'!$B$7</definedName>
    <definedName name="aantal_kamers">'[1]TOOL hotel'!$B$8</definedName>
    <definedName name="aantal_medewerkers">'[1]TOOL kantoor'!$B$7</definedName>
    <definedName name="DPV_10_motorvermogens">'[2]DPV 10 motorvermogens'!$A$4:$C$28</definedName>
    <definedName name="DPVenF_10_hoogte_60Hz">'[2]Hoogtematen DPV(S)(F) 10, 60 Hz'!$A$7:$N$20</definedName>
    <definedName name="DPVenSV_10_gewicht_60Hz">'[2]Gewichten DPV(S)(F) 10, 60 Hz'!$A$8:$M$21</definedName>
    <definedName name="DPVF_10_gewicht_60Hz">'[2]Gewichten DPV(S)(F) 10, 60 Hz'!$A$27:$M$40</definedName>
    <definedName name="Elektrim_motoren">[2]motoren!$A$2:$F$17</definedName>
    <definedName name="motoren_verlengde_as">[2]motoren!$A$21:$F$26</definedName>
  </definedNames>
  <calcPr calcId="152511"/>
</workbook>
</file>

<file path=xl/calcChain.xml><?xml version="1.0" encoding="utf-8"?>
<calcChain xmlns="http://schemas.openxmlformats.org/spreadsheetml/2006/main">
  <c r="C41" i="1" l="1"/>
  <c r="C43" i="1" l="1"/>
  <c r="C45" i="1" s="1"/>
  <c r="C47" i="1" l="1"/>
  <c r="C48" i="1" s="1"/>
</calcChain>
</file>

<file path=xl/sharedStrings.xml><?xml version="1.0" encoding="utf-8"?>
<sst xmlns="http://schemas.openxmlformats.org/spreadsheetml/2006/main" count="55" uniqueCount="46">
  <si>
    <t>m</t>
  </si>
  <si>
    <t>mwc</t>
  </si>
  <si>
    <t>Margin</t>
  </si>
  <si>
    <t>negative means that the application is impossible!</t>
  </si>
  <si>
    <t>Advice:</t>
  </si>
  <si>
    <r>
      <t>P</t>
    </r>
    <r>
      <rPr>
        <vertAlign val="subscript"/>
        <sz val="11"/>
        <rFont val="Arial"/>
        <family val="2"/>
      </rPr>
      <t xml:space="preserve">atm. </t>
    </r>
  </si>
  <si>
    <r>
      <t>H</t>
    </r>
    <r>
      <rPr>
        <vertAlign val="subscript"/>
        <sz val="11"/>
        <rFont val="Arial"/>
        <family val="2"/>
      </rPr>
      <t>losses.</t>
    </r>
    <r>
      <rPr>
        <sz val="11"/>
        <rFont val="Arial"/>
        <family val="2"/>
      </rPr>
      <t xml:space="preserve"> </t>
    </r>
  </si>
  <si>
    <r>
      <t>P</t>
    </r>
    <r>
      <rPr>
        <vertAlign val="subscript"/>
        <sz val="11"/>
        <rFont val="Arial"/>
        <family val="2"/>
      </rPr>
      <t>vap.</t>
    </r>
  </si>
  <si>
    <r>
      <t>NPSH</t>
    </r>
    <r>
      <rPr>
        <vertAlign val="subscript"/>
        <sz val="11"/>
        <rFont val="Arial"/>
        <family val="2"/>
      </rPr>
      <t>req.</t>
    </r>
  </si>
  <si>
    <r>
      <t>NPSH</t>
    </r>
    <r>
      <rPr>
        <vertAlign val="subscript"/>
        <sz val="11"/>
        <rFont val="Arial"/>
        <family val="2"/>
      </rPr>
      <t>avail.</t>
    </r>
  </si>
  <si>
    <r>
      <rPr>
        <vertAlign val="superscript"/>
        <sz val="10"/>
        <rFont val="Arial"/>
        <family val="2"/>
      </rPr>
      <t>0</t>
    </r>
    <r>
      <rPr>
        <sz val="10"/>
        <rFont val="Arial"/>
      </rPr>
      <t>C</t>
    </r>
  </si>
  <si>
    <t>Pump required NPSH</t>
  </si>
  <si>
    <t>Minimum pressure in suction line to avoid boiling</t>
  </si>
  <si>
    <t xml:space="preserve">Actual water temparature to be pumped </t>
  </si>
  <si>
    <t>Customer:</t>
  </si>
  <si>
    <t>Project:</t>
  </si>
  <si>
    <t>Engineer:</t>
  </si>
  <si>
    <t xml:space="preserve">Date: </t>
  </si>
  <si>
    <t>Calculation sheet NPSHr</t>
  </si>
  <si>
    <t>version 1.0 - 19-01-2015</t>
  </si>
  <si>
    <t>value</t>
  </si>
  <si>
    <t>unit</t>
  </si>
  <si>
    <t>name</t>
  </si>
  <si>
    <t>explanation</t>
  </si>
  <si>
    <t>Atmospheric pressure</t>
  </si>
  <si>
    <t xml:space="preserve">Pressure losses </t>
  </si>
  <si>
    <t>Total of in suction pipe, elbows and valves</t>
  </si>
  <si>
    <t>Pressure pressent at the location</t>
  </si>
  <si>
    <t>(standard at sealevel 9,81 mwc)</t>
  </si>
  <si>
    <t>Static hight</t>
  </si>
  <si>
    <t>(negative when waterlevel is beneth the pump)</t>
  </si>
  <si>
    <t>Total hight in mtrs from water level to pump inlet connection</t>
  </si>
  <si>
    <t>Water temperature</t>
  </si>
  <si>
    <t>Required NPSH</t>
  </si>
  <si>
    <t>Required information</t>
  </si>
  <si>
    <t>Calculated results</t>
  </si>
  <si>
    <t>Vaporisation pressure</t>
  </si>
  <si>
    <t>Available NPSH</t>
  </si>
  <si>
    <t>Safety margin</t>
  </si>
  <si>
    <t>Recomandation</t>
  </si>
  <si>
    <t>NPSH that is available as a result of the chosen setup</t>
  </si>
  <si>
    <t>The difference between required and available NPSH.</t>
  </si>
  <si>
    <t>Some literature mention to use a "NPSH margin" for problem free operation. This margin has a ranking from 1 to 5 (NPSHa / NPSH r = 1-5).Totally empirically in this recomandation a ranking of 1,25 is used</t>
  </si>
  <si>
    <r>
      <t>H</t>
    </r>
    <r>
      <rPr>
        <vertAlign val="subscript"/>
        <sz val="11"/>
        <rFont val="Arial"/>
        <family val="2"/>
      </rPr>
      <t xml:space="preserve">static. </t>
    </r>
  </si>
  <si>
    <t>(read from the pumpcurve at required capacity)</t>
  </si>
  <si>
    <r>
      <t>t</t>
    </r>
    <r>
      <rPr>
        <vertAlign val="subscript"/>
        <sz val="11"/>
        <rFont val="Arial"/>
        <family val="2"/>
      </rPr>
      <t>liquid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</si>
</sst>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0.00_ ;[Red]\-0.00\ "/>
    <numFmt numFmtId="167" formatCode="#,##0.00\ &quot;DM&quot;;[Red]\-#,##0.00\ &quot;DM&quot;"/>
  </numFmts>
  <fonts count="20" x14ac:knownFonts="1">
    <font>
      <sz val="10"/>
      <name val="Arial"/>
    </font>
    <font>
      <sz val="10"/>
      <name val="Arial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rgb="FF0070C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8"/>
      <name val="Helv"/>
    </font>
    <font>
      <sz val="11"/>
      <name val="Arial"/>
      <family val="2"/>
    </font>
    <font>
      <vertAlign val="subscript"/>
      <sz val="11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color rgb="FF4037FB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2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1" fontId="1" fillId="0" borderId="0"/>
    <xf numFmtId="0" fontId="5" fillId="0" borderId="0"/>
    <xf numFmtId="0" fontId="11" fillId="0" borderId="0"/>
    <xf numFmtId="164" fontId="5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3" borderId="1" xfId="0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12" fillId="2" borderId="0" xfId="0" applyFont="1" applyFill="1"/>
    <xf numFmtId="2" fontId="7" fillId="4" borderId="0" xfId="0" applyNumberFormat="1" applyFont="1" applyFill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166" fontId="2" fillId="2" borderId="0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16" fillId="2" borderId="0" xfId="0" applyFont="1" applyFill="1"/>
    <xf numFmtId="0" fontId="17" fillId="2" borderId="0" xfId="0" applyFont="1" applyFill="1"/>
    <xf numFmtId="0" fontId="0" fillId="2" borderId="0" xfId="0" applyFill="1" applyBorder="1" applyAlignment="1">
      <alignment horizontal="center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3" fillId="2" borderId="0" xfId="0" applyFont="1" applyFill="1" applyBorder="1"/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horizontal="left" vertical="center"/>
    </xf>
    <xf numFmtId="0" fontId="3" fillId="2" borderId="3" xfId="0" applyFont="1" applyFill="1" applyBorder="1"/>
    <xf numFmtId="0" fontId="14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0" fillId="2" borderId="0" xfId="0" applyFill="1" applyAlignment="1" applyProtection="1">
      <alignment horizontal="center"/>
      <protection locked="0"/>
    </xf>
    <xf numFmtId="2" fontId="2" fillId="5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166" fontId="2" fillId="2" borderId="0" xfId="0" applyNumberFormat="1" applyFont="1" applyFill="1" applyAlignment="1" applyProtection="1">
      <alignment horizontal="center" vertical="center"/>
    </xf>
  </cellXfs>
  <cellStyles count="12">
    <cellStyle name="Euro" xfId="1"/>
    <cellStyle name="Komma 2" xfId="2"/>
    <cellStyle name="Milliers [0]_Amarex 1" xfId="3"/>
    <cellStyle name="Milliers_Amarex 1" xfId="4"/>
    <cellStyle name="Monétaire [0]_druckzulansi" xfId="5"/>
    <cellStyle name="Monétaire_Amarex 1" xfId="6"/>
    <cellStyle name="Normal" xfId="0" builtinId="0"/>
    <cellStyle name="Procent 2" xfId="7"/>
    <cellStyle name="sdf" xfId="8"/>
    <cellStyle name="Standaard 2" xfId="9"/>
    <cellStyle name="Standard_CPK1PUMP.XLS" xfId="10"/>
    <cellStyle name="Valuta 2" xfId="11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099FF"/>
      <color rgb="FF4037FB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2320635</xdr:colOff>
      <xdr:row>25</xdr:row>
      <xdr:rowOff>89188</xdr:rowOff>
    </xdr:from>
    <xdr:to>
      <xdr:col>4</xdr:col>
      <xdr:colOff>3602194</xdr:colOff>
      <xdr:row>35</xdr:row>
      <xdr:rowOff>47629</xdr:rowOff>
    </xdr:to>
    <xdr:grpSp>
      <xdr:nvGrpSpPr>
        <xdr:cNvPr id="53" name="Groep 52"/>
        <xdr:cNvGrpSpPr/>
      </xdr:nvGrpSpPr>
      <xdr:grpSpPr>
        <a:xfrm>
          <a:off x="4658590" y="4687165"/>
          <a:ext cx="1243459" cy="1603669"/>
          <a:chOff x="9641032" y="927389"/>
          <a:chExt cx="2490354" cy="3337213"/>
        </a:xfrm>
      </xdr:grpSpPr>
      <xdr:sp macro="" textlink="">
        <xdr:nvSpPr>
          <xdr:cNvPr id="22" name="Rechthoek 21"/>
          <xdr:cNvSpPr/>
        </xdr:nvSpPr>
        <xdr:spPr>
          <a:xfrm>
            <a:off x="9641032" y="927389"/>
            <a:ext cx="2490354" cy="229119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NL" sz="1100"/>
          </a:p>
        </xdr:txBody>
      </xdr:sp>
      <xdr:sp macro="" textlink="">
        <xdr:nvSpPr>
          <xdr:cNvPr id="37" name="Rechthoek 36"/>
          <xdr:cNvSpPr/>
        </xdr:nvSpPr>
        <xdr:spPr>
          <a:xfrm>
            <a:off x="9641032" y="3421207"/>
            <a:ext cx="2490354" cy="84339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NL" sz="1100"/>
          </a:p>
        </xdr:txBody>
      </xdr:sp>
      <xdr:sp macro="" textlink="">
        <xdr:nvSpPr>
          <xdr:cNvPr id="38" name="Vrije vorm 37"/>
          <xdr:cNvSpPr/>
        </xdr:nvSpPr>
        <xdr:spPr>
          <a:xfrm>
            <a:off x="9641032" y="1509280"/>
            <a:ext cx="2143991" cy="550718"/>
          </a:xfrm>
          <a:custGeom>
            <a:avLst/>
            <a:gdLst>
              <a:gd name="connsiteX0" fmla="*/ 0 w 2181225"/>
              <a:gd name="connsiteY0" fmla="*/ 0 h 542925"/>
              <a:gd name="connsiteX1" fmla="*/ 1219200 w 2181225"/>
              <a:gd name="connsiteY1" fmla="*/ 133350 h 542925"/>
              <a:gd name="connsiteX2" fmla="*/ 2181225 w 2181225"/>
              <a:gd name="connsiteY2" fmla="*/ 542925 h 5429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181225" h="542925">
                <a:moveTo>
                  <a:pt x="0" y="0"/>
                </a:moveTo>
                <a:cubicBezTo>
                  <a:pt x="427831" y="21431"/>
                  <a:pt x="855663" y="42863"/>
                  <a:pt x="1219200" y="133350"/>
                </a:cubicBezTo>
                <a:cubicBezTo>
                  <a:pt x="1582737" y="223837"/>
                  <a:pt x="1881981" y="383381"/>
                  <a:pt x="2181225" y="542925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NL" sz="1100"/>
          </a:p>
        </xdr:txBody>
      </xdr:sp>
      <xdr:sp macro="" textlink="">
        <xdr:nvSpPr>
          <xdr:cNvPr id="39" name="Vrije vorm 38"/>
          <xdr:cNvSpPr/>
        </xdr:nvSpPr>
        <xdr:spPr>
          <a:xfrm>
            <a:off x="9802091" y="3595255"/>
            <a:ext cx="1970947" cy="438215"/>
          </a:xfrm>
          <a:custGeom>
            <a:avLst/>
            <a:gdLst>
              <a:gd name="connsiteX0" fmla="*/ 0 w 1876425"/>
              <a:gd name="connsiteY0" fmla="*/ 333375 h 430422"/>
              <a:gd name="connsiteX1" fmla="*/ 704850 w 1876425"/>
              <a:gd name="connsiteY1" fmla="*/ 409575 h 430422"/>
              <a:gd name="connsiteX2" fmla="*/ 1876425 w 1876425"/>
              <a:gd name="connsiteY2" fmla="*/ 0 h 43042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876425" h="430422">
                <a:moveTo>
                  <a:pt x="0" y="333375"/>
                </a:moveTo>
                <a:cubicBezTo>
                  <a:pt x="196056" y="399256"/>
                  <a:pt x="392113" y="465138"/>
                  <a:pt x="704850" y="409575"/>
                </a:cubicBezTo>
                <a:cubicBezTo>
                  <a:pt x="1017588" y="354013"/>
                  <a:pt x="1447006" y="177006"/>
                  <a:pt x="1876425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NL" sz="1100"/>
          </a:p>
        </xdr:txBody>
      </xdr:sp>
      <xdr:sp macro="" textlink="">
        <xdr:nvSpPr>
          <xdr:cNvPr id="40" name="Ovaal 39"/>
          <xdr:cNvSpPr/>
        </xdr:nvSpPr>
        <xdr:spPr>
          <a:xfrm>
            <a:off x="10764112" y="1595005"/>
            <a:ext cx="85725" cy="88322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NL" sz="1100"/>
          </a:p>
        </xdr:txBody>
      </xdr:sp>
      <xdr:sp macro="" textlink="">
        <xdr:nvSpPr>
          <xdr:cNvPr id="42" name="Ovaal 41"/>
          <xdr:cNvSpPr/>
        </xdr:nvSpPr>
        <xdr:spPr>
          <a:xfrm>
            <a:off x="10783162" y="3895725"/>
            <a:ext cx="85725" cy="88323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NL" sz="1100"/>
          </a:p>
        </xdr:txBody>
      </xdr:sp>
      <xdr:cxnSp macro="">
        <xdr:nvCxnSpPr>
          <xdr:cNvPr id="43" name="Rechte verbindingslijn 42"/>
          <xdr:cNvCxnSpPr/>
        </xdr:nvCxnSpPr>
        <xdr:spPr>
          <a:xfrm>
            <a:off x="10803079" y="1227859"/>
            <a:ext cx="19049" cy="291811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57150</xdr:colOff>
      <xdr:row>24</xdr:row>
      <xdr:rowOff>123825</xdr:rowOff>
    </xdr:from>
    <xdr:to>
      <xdr:col>4</xdr:col>
      <xdr:colOff>1323975</xdr:colOff>
      <xdr:row>35</xdr:row>
      <xdr:rowOff>57149</xdr:rowOff>
    </xdr:to>
    <xdr:grpSp>
      <xdr:nvGrpSpPr>
        <xdr:cNvPr id="34" name="Groep 33"/>
        <xdr:cNvGrpSpPr/>
      </xdr:nvGrpSpPr>
      <xdr:grpSpPr>
        <a:xfrm>
          <a:off x="238991" y="4557280"/>
          <a:ext cx="3422939" cy="1743074"/>
          <a:chOff x="247650" y="4486275"/>
          <a:chExt cx="3524250" cy="1714499"/>
        </a:xfrm>
      </xdr:grpSpPr>
      <xdr:sp macro="" textlink="">
        <xdr:nvSpPr>
          <xdr:cNvPr id="2" name="Rechthoek 1"/>
          <xdr:cNvSpPr/>
        </xdr:nvSpPr>
        <xdr:spPr>
          <a:xfrm>
            <a:off x="247650" y="4819650"/>
            <a:ext cx="733425" cy="180974"/>
          </a:xfrm>
          <a:prstGeom prst="rect">
            <a:avLst/>
          </a:prstGeom>
          <a:solidFill>
            <a:srgbClr val="0099FF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NL" sz="1100"/>
          </a:p>
        </xdr:txBody>
      </xdr:sp>
      <xdr:sp macro="" textlink="">
        <xdr:nvSpPr>
          <xdr:cNvPr id="12" name="Rechthoek 11"/>
          <xdr:cNvSpPr/>
        </xdr:nvSpPr>
        <xdr:spPr>
          <a:xfrm>
            <a:off x="247650" y="4486275"/>
            <a:ext cx="733425" cy="514349"/>
          </a:xfrm>
          <a:prstGeom prst="rect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NL" sz="1100"/>
          </a:p>
        </xdr:txBody>
      </xdr:sp>
      <xdr:sp macro="" textlink="">
        <xdr:nvSpPr>
          <xdr:cNvPr id="15" name="Rechthoek 14"/>
          <xdr:cNvSpPr/>
        </xdr:nvSpPr>
        <xdr:spPr>
          <a:xfrm>
            <a:off x="3038475" y="5981700"/>
            <a:ext cx="733425" cy="219074"/>
          </a:xfrm>
          <a:prstGeom prst="rect">
            <a:avLst/>
          </a:prstGeom>
          <a:solidFill>
            <a:srgbClr val="0099FF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NL" sz="1100"/>
          </a:p>
        </xdr:txBody>
      </xdr:sp>
      <xdr:sp macro="" textlink="">
        <xdr:nvSpPr>
          <xdr:cNvPr id="16" name="Rechthoek 15"/>
          <xdr:cNvSpPr/>
        </xdr:nvSpPr>
        <xdr:spPr>
          <a:xfrm>
            <a:off x="3038475" y="5686425"/>
            <a:ext cx="733425" cy="514349"/>
          </a:xfrm>
          <a:prstGeom prst="rect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NL" sz="1100"/>
          </a:p>
        </xdr:txBody>
      </xdr:sp>
      <xdr:grpSp>
        <xdr:nvGrpSpPr>
          <xdr:cNvPr id="7" name="Groep 6"/>
          <xdr:cNvGrpSpPr/>
        </xdr:nvGrpSpPr>
        <xdr:grpSpPr>
          <a:xfrm>
            <a:off x="1914525" y="5038725"/>
            <a:ext cx="342899" cy="314325"/>
            <a:chOff x="1914525" y="5267325"/>
            <a:chExt cx="342899" cy="314325"/>
          </a:xfrm>
        </xdr:grpSpPr>
        <xdr:sp macro="" textlink="">
          <xdr:nvSpPr>
            <xdr:cNvPr id="3" name="Ovaal 2"/>
            <xdr:cNvSpPr/>
          </xdr:nvSpPr>
          <xdr:spPr>
            <a:xfrm>
              <a:off x="1914525" y="5267325"/>
              <a:ext cx="342899" cy="314325"/>
            </a:xfrm>
            <a:prstGeom prst="ellipse">
              <a:avLst/>
            </a:prstGeom>
            <a:solidFill>
              <a:srgbClr val="0099FF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nl-NL" sz="1100"/>
            </a:p>
          </xdr:txBody>
        </xdr:sp>
        <xdr:sp macro="" textlink="">
          <xdr:nvSpPr>
            <xdr:cNvPr id="4" name="Gelijkbenige driehoek 3"/>
            <xdr:cNvSpPr/>
          </xdr:nvSpPr>
          <xdr:spPr>
            <a:xfrm>
              <a:off x="1962150" y="5286375"/>
              <a:ext cx="247650" cy="219075"/>
            </a:xfrm>
            <a:prstGeom prst="triangle">
              <a:avLst/>
            </a:prstGeom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nl-NL" sz="1100"/>
            </a:p>
          </xdr:txBody>
        </xdr:sp>
      </xdr:grpSp>
      <xdr:cxnSp macro="">
        <xdr:nvCxnSpPr>
          <xdr:cNvPr id="6" name="Gebogen verbindingslijn 5"/>
          <xdr:cNvCxnSpPr>
            <a:stCxn id="3" idx="4"/>
          </xdr:cNvCxnSpPr>
        </xdr:nvCxnSpPr>
        <xdr:spPr>
          <a:xfrm rot="16200000" flipH="1">
            <a:off x="2162175" y="5276849"/>
            <a:ext cx="800103" cy="952503"/>
          </a:xfrm>
          <a:prstGeom prst="bentConnector2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Gebogen verbindingslijn 8"/>
          <xdr:cNvCxnSpPr>
            <a:stCxn id="2" idx="2"/>
          </xdr:cNvCxnSpPr>
        </xdr:nvCxnSpPr>
        <xdr:spPr>
          <a:xfrm rot="16200000" flipH="1">
            <a:off x="1007268" y="4607718"/>
            <a:ext cx="657226" cy="1443037"/>
          </a:xfrm>
          <a:prstGeom prst="bentConnector2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Rechte verbindingslijn met pijl 12"/>
          <xdr:cNvCxnSpPr>
            <a:stCxn id="3" idx="0"/>
          </xdr:cNvCxnSpPr>
        </xdr:nvCxnSpPr>
        <xdr:spPr>
          <a:xfrm flipV="1">
            <a:off x="2085975" y="4772025"/>
            <a:ext cx="0" cy="266700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Gebogen verbindingslijn 18"/>
          <xdr:cNvCxnSpPr>
            <a:endCxn id="4" idx="3"/>
          </xdr:cNvCxnSpPr>
        </xdr:nvCxnSpPr>
        <xdr:spPr>
          <a:xfrm>
            <a:off x="828675" y="4829175"/>
            <a:ext cx="1257300" cy="447675"/>
          </a:xfrm>
          <a:prstGeom prst="bentConnector4">
            <a:avLst>
              <a:gd name="adj1" fmla="val 45076"/>
              <a:gd name="adj2" fmla="val 123404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Tekstvak 9"/>
          <xdr:cNvSpPr txBox="1"/>
        </xdr:nvSpPr>
        <xdr:spPr>
          <a:xfrm>
            <a:off x="1114426" y="4972051"/>
            <a:ext cx="590550" cy="29527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nl-NL" sz="1100"/>
              <a:t>H</a:t>
            </a:r>
            <a:r>
              <a:rPr lang="nl-NL" sz="1100" baseline="-25000"/>
              <a:t>static </a:t>
            </a:r>
            <a:r>
              <a:rPr lang="nl-NL" sz="1400" b="1" i="0" baseline="0">
                <a:solidFill>
                  <a:srgbClr val="FF0000"/>
                </a:solidFill>
              </a:rPr>
              <a:t>+</a:t>
            </a:r>
          </a:p>
        </xdr:txBody>
      </xdr:sp>
      <xdr:cxnSp macro="">
        <xdr:nvCxnSpPr>
          <xdr:cNvPr id="36" name="Gebogen verbindingslijn 35"/>
          <xdr:cNvCxnSpPr/>
        </xdr:nvCxnSpPr>
        <xdr:spPr>
          <a:xfrm>
            <a:off x="2085975" y="5372100"/>
            <a:ext cx="1009650" cy="600075"/>
          </a:xfrm>
          <a:prstGeom prst="bentConnector3">
            <a:avLst>
              <a:gd name="adj1" fmla="val 50000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" name="Tekstvak 40"/>
          <xdr:cNvSpPr txBox="1"/>
        </xdr:nvSpPr>
        <xdr:spPr>
          <a:xfrm>
            <a:off x="2295525" y="5543550"/>
            <a:ext cx="581024" cy="285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nl-NL" sz="1100"/>
              <a:t>H</a:t>
            </a:r>
            <a:r>
              <a:rPr lang="nl-NL" sz="1100" baseline="-25000"/>
              <a:t>static </a:t>
            </a:r>
            <a:r>
              <a:rPr lang="nl-NL" sz="1400" b="1" i="0" baseline="0">
                <a:solidFill>
                  <a:srgbClr val="FF0000"/>
                </a:solidFill>
              </a:rPr>
              <a:t>-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fp01\webpages\dp-intra\diversen\techniek\TSSD\DIVERSE\General%20Calculation%20She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eho/Local%20Settings/Temporary%20Internet%20Files/OLK7/96000503_cantoni_inch_DP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TOOL"/>
      <sheetName val="TOOL waterverbruik woontoren"/>
      <sheetName val="TOOL hotel"/>
      <sheetName val="TOOL waterverbruik Ubouw"/>
      <sheetName val="TOOL kantoor"/>
      <sheetName val="TOOL zorginstelling"/>
      <sheetName val="parameters"/>
      <sheetName val="rekenregels"/>
      <sheetName val="studio"/>
      <sheetName val="luxe twee kamer app"/>
      <sheetName val="drie kamer app 120m2"/>
      <sheetName val="drie kamer app 160m2"/>
      <sheetName val="luxe vier kamer app"/>
      <sheetName val="senioren app"/>
      <sheetName val="pivot_chart"/>
      <sheetName val="installatie_standard"/>
      <sheetName val="installatie_plus"/>
      <sheetName val="installatie_luxe"/>
      <sheetName val="typologie kantoor"/>
      <sheetName val="typologie hotel"/>
      <sheetName val="typologie zorginstelling"/>
      <sheetName val="leidingverlies"/>
      <sheetName val="Leidingsverlies"/>
      <sheetName val="leidingweerstand"/>
      <sheetName val="max. mom. waterverbr. woningen"/>
      <sheetName val="zomerh. geen zwemw."/>
      <sheetName val="USA"/>
      <sheetName val="max mom waterverbr hotel"/>
      <sheetName val="Minimale water dekking"/>
      <sheetName val="Energie DVH invul"/>
      <sheetName val="Energie DVH samenv"/>
      <sheetName val="EDVH data"/>
      <sheetName val="STAR Delta"/>
      <sheetName val="VISCO"/>
      <sheetName val="Visco tabel"/>
      <sheetName val="Viscociteit"/>
      <sheetName val="kaliber berek"/>
      <sheetName val="smoorplaatberekening"/>
      <sheetName val="inst smoorplaat"/>
      <sheetName val="Regenwater"/>
      <sheetName val="tbv grote pompen opstart tijd"/>
      <sheetName val="lucht"/>
      <sheetName val="Drukvat calc"/>
      <sheetName val="data drukvat"/>
      <sheetName val="drukvat selectie"/>
      <sheetName val="drukvatselectiewsdenergie"/>
      <sheetName val="freq berek"/>
      <sheetName val="Unitgrafiek"/>
      <sheetName val="minFreq"/>
      <sheetName val="Unitgrafiek data"/>
      <sheetName val="unitgrafiek max waarden"/>
      <sheetName val="DVH ENEGRIE DARA"/>
      <sheetName val="tbv energieberek"/>
      <sheetName val="WATERSLAG"/>
      <sheetName val="watersalg data"/>
      <sheetName val="geluidsdruk"/>
      <sheetName val="max mom waterverbr sport"/>
      <sheetName val="max mom waterverbr tehuizen"/>
      <sheetName val="max mom waterverbr school"/>
      <sheetName val="Betonput"/>
      <sheetName val="rwvw berek"/>
      <sheetName val="Afzekeren"/>
      <sheetName val="Afzekeren data"/>
      <sheetName val="NPSH calc"/>
      <sheetName val="warmte overdracht"/>
      <sheetName val="gasdraad flenzen"/>
      <sheetName val="omrekentabel"/>
      <sheetName val="tabellen"/>
      <sheetName val="Grafiek"/>
      <sheetName val="Grafiek1"/>
      <sheetName val="Grafiek3"/>
      <sheetName val="kv grafieken"/>
      <sheetName val="HoogteDPV14"/>
      <sheetName val="specspeed"/>
      <sheetName val="MEI"/>
      <sheetName val="Mathamatics"/>
      <sheetName val="HVAC"/>
      <sheetName val="estm eff bouwjaar cir"/>
      <sheetName val="TAPWATER"/>
      <sheetName val="CIRCULATOR"/>
      <sheetName val="berekeningFU"/>
      <sheetName val="tabellenFU"/>
    </sheetNames>
    <sheetDataSet>
      <sheetData sheetId="0" refreshError="1"/>
      <sheetData sheetId="1" refreshError="1"/>
      <sheetData sheetId="2" refreshError="1"/>
      <sheetData sheetId="3">
        <row r="8">
          <cell r="B8">
            <v>177</v>
          </cell>
        </row>
      </sheetData>
      <sheetData sheetId="4" refreshError="1"/>
      <sheetData sheetId="5">
        <row r="7">
          <cell r="B7">
            <v>100</v>
          </cell>
        </row>
      </sheetData>
      <sheetData sheetId="6">
        <row r="7">
          <cell r="B7">
            <v>100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toren"/>
      <sheetName val="DPV 2 motorvermogens"/>
      <sheetName val="DPV 4 motorvermogens"/>
      <sheetName val="DPLHS 6 motorvermogens"/>
      <sheetName val="DPV 10 motorvermogens"/>
      <sheetName val="DPV 14 motorvermogens"/>
      <sheetName val="DPV 18 motorvermogens"/>
      <sheetName val="DPV 24 motorvermogens"/>
      <sheetName val="DPV 32 motorvermogens "/>
      <sheetName val="DPV 45 motorvermogens "/>
      <sheetName val="DPV 65 motorvermogens"/>
      <sheetName val="Kopstukken"/>
      <sheetName val="Verloopflenzen"/>
      <sheetName val="Thrust bearing"/>
      <sheetName val="Dozen"/>
      <sheetName val="Hoogtematen DPV(S)(F) 2, 50 Hz"/>
      <sheetName val="Hoogtematen DPV(S)(F) 2, 60 Hz"/>
      <sheetName val="Hoogtematen DPV(S)(F) 4, 50 Hz"/>
      <sheetName val="Hoogtematen DPV(S)(F) 4, 60 Hz"/>
      <sheetName val="Hoogtematen DPV(S)(F) 10, 50 Hz"/>
      <sheetName val="Hoogtematen DPV(S)(F) 10, 60 Hz"/>
      <sheetName val="Hoogtematen DPV(S)(F) 14, 50 Hz"/>
      <sheetName val="Hoogtematen DPV(S)(F) 14, 60 Hz"/>
      <sheetName val="Hoogtematen DPV(S)(F) 18, 50Hz"/>
      <sheetName val="Hoogtematen DPV(S)(F) 18, 60 Hz"/>
      <sheetName val="Hoogtematen DPV(S) 24, 50Hz"/>
      <sheetName val="Hoogtematen DPV(S) 24, 60Hz"/>
      <sheetName val="Hoogtematen DPV(S) 32, 50Hz"/>
      <sheetName val="Hoogtematen DPV(S) 32, 60Hz"/>
      <sheetName val="Hoogtematen DPV(S) 45, 50Hz"/>
      <sheetName val="Hoogtematen DPV(S) 45, 60Hz"/>
      <sheetName val="Hoogtematen DPV(S) 65, 50Hz"/>
      <sheetName val="Hoogtematen DPV(S) 65, 60Hz"/>
      <sheetName val="Gewichten DPV(S)(F) 2, 50 Hz"/>
      <sheetName val="Gewichten DPV(S)(F) 2, 60 Hz"/>
      <sheetName val="Gewichten DPV(S)(F) 4 , 50 Hz"/>
      <sheetName val="Gewichten DPV(S)(F) 4, 60 Hz"/>
      <sheetName val="Gewichten DPV(S)(F) 10, 50 Hz"/>
      <sheetName val="Gewichten DPV(S)(F) 10, 60 Hz"/>
      <sheetName val="Gewichten DPV(S)(F) 14, 50 Hz"/>
      <sheetName val="Gewichten DPV(S)(F) 14, 60 Hz"/>
      <sheetName val="Gewichten DPV(S)(F) 18, 50Hz"/>
      <sheetName val="Gewichten DPV(S)(F) 18, 60 Hz"/>
      <sheetName val="Gewichten DPV(S) 24, 50Hz"/>
      <sheetName val="Gewichten DPV(S) 24, 60Hz"/>
      <sheetName val="Gewichten DPV(S) 32, 50Hz"/>
      <sheetName val="Gewichten DPV(S) 32, 60Hz"/>
      <sheetName val="Gewichten DPV(S) 45, 50Hz"/>
      <sheetName val="Gewichten DPV(S) 45, 60Hz"/>
      <sheetName val="Gewichten DPV(S) 65, 50Hz"/>
      <sheetName val="Gewichten DPV(S) 65, 60Hz"/>
      <sheetName val="Voorbereiding 96000477"/>
      <sheetName val="96000477 (DPV2-50Hz)"/>
      <sheetName val="20020511 (DPVE2-50Hz)"/>
      <sheetName val="Voorbereiding 96000823"/>
      <sheetName val="96000823 (DPV2-60Hz)"/>
      <sheetName val="20020512 (DPVE2-60Hz)"/>
      <sheetName val="Voorbereiding 96000478"/>
      <sheetName val="96000478 (DPV4-50Hz)"/>
      <sheetName val="20020513 (DPVE4-50Hz)"/>
      <sheetName val="Voorbereiding 96000824"/>
      <sheetName val="96000824 (DPV4-60Hz)"/>
      <sheetName val="20020514 (DPVE4-60Hz)"/>
      <sheetName val="95000234 (DPLHS6-50Hz)"/>
      <sheetName val="95000687 (DPLHS6-60Hz)"/>
      <sheetName val="96000716 (DPV10-50Hz)"/>
      <sheetName val="20031117 (DPVE10-50Hz)"/>
      <sheetName val="97000795 (DPV10-60Hz)"/>
      <sheetName val="96000717 (DPV14-50Hz)"/>
      <sheetName val="20031118 (DPVE14-50Hz) "/>
      <sheetName val="97000796 (DPV14-60Hz)"/>
      <sheetName val="96000718 (DPV18-50Hz)"/>
      <sheetName val="97000797 (DPV18-60Hz)"/>
      <sheetName val="20000569(DPV24-50Hz)"/>
      <sheetName val="20000570(DPV24-60Hz)"/>
      <sheetName val="20000600(DPV32-50Hz)"/>
      <sheetName val="20000601(DPV32-60Hz)"/>
      <sheetName val="20000631(DPV45-50Hz)"/>
      <sheetName val="20000632(DPV45-60Hz)"/>
      <sheetName val="99000286(DPV65-50Hz)"/>
      <sheetName val="99000287(DPV65-60Hz)"/>
      <sheetName val="TI │ 96000501(DPV2-50Hz)"/>
      <sheetName val="TI │ 96000943(DPV2-60Hz)"/>
      <sheetName val="TI │ 96000502(DPV4-50Hz)"/>
      <sheetName val="TI │ 96000944(DPV4-60Hz)"/>
      <sheetName val="TI │ 97000977(DPV10-50Hz)"/>
      <sheetName val="TI │ 97000980(DPV10-60Hz)"/>
      <sheetName val="TI │ 97000978(DPV14-50Hz)"/>
      <sheetName val="TI │ 97000981(DPV14-60Hz)"/>
      <sheetName val="TI │ 97000979(DPV18-50Hz)"/>
      <sheetName val="TI │ 97000982(DPV18-60Hz)"/>
      <sheetName val="TI │ 20000572(DPV24-50Hz)"/>
      <sheetName val="TI │ 20000573(DPV24-60Hz)"/>
      <sheetName val="TI │ 20000603(DPV32-50Hz)"/>
      <sheetName val="TI │ 20000604(DPV32-60Hz)"/>
      <sheetName val="TI │ 20000634(DPV45-50Hz)"/>
      <sheetName val="TI │ 20000635(DPV45-60Hz)"/>
      <sheetName val="TI │ 99000292(DPV65-50Hz)"/>
      <sheetName val="TI │ 99000293(DPV65-60Hz)"/>
      <sheetName val="TI │ 94001194(DPLHS6-50Hz)"/>
      <sheetName val="TI │ 95000035(DPLHS6-60Hz)"/>
      <sheetName val="Tek. 96000877"/>
      <sheetName val="Tek. 96000878"/>
      <sheetName val="Tek. 96000879"/>
      <sheetName val="Tek. 9600088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2"/>
  <dimension ref="B1:E59"/>
  <sheetViews>
    <sheetView windowProtection="1" showGridLines="0" showRowColHeaders="0" showZeros="0" tabSelected="1" showRuler="0" showOutlineSymbols="0" zoomScale="110" zoomScaleNormal="110" workbookViewId="0">
      <selection activeCell="D6" sqref="D6"/>
    </sheetView>
  </sheetViews>
  <sheetFormatPr defaultRowHeight="12.75" x14ac:dyDescent="0.2"/>
  <cols>
    <col min="1" max="1" width="2.7109375" style="1" customWidth="1"/>
    <col min="2" max="2" width="10.7109375" style="1" customWidth="1"/>
    <col min="3" max="4" width="10.7109375" style="14" customWidth="1"/>
    <col min="5" max="5" width="53.42578125" style="14" customWidth="1"/>
    <col min="6" max="28" width="10.7109375" style="1" customWidth="1"/>
    <col min="29" max="108" width="15.7109375" style="1" customWidth="1"/>
    <col min="109" max="16384" width="9.140625" style="1"/>
  </cols>
  <sheetData>
    <row r="1" spans="2:5" ht="20.25" x14ac:dyDescent="0.3">
      <c r="B1" s="19" t="s">
        <v>18</v>
      </c>
      <c r="C1" s="28"/>
      <c r="D1" s="28"/>
    </row>
    <row r="2" spans="2:5" x14ac:dyDescent="0.2">
      <c r="B2" s="20" t="s">
        <v>19</v>
      </c>
      <c r="C2" s="29"/>
    </row>
    <row r="3" spans="2:5" ht="12.75" customHeight="1" x14ac:dyDescent="0.2"/>
    <row r="4" spans="2:5" x14ac:dyDescent="0.2">
      <c r="B4" s="1" t="s">
        <v>14</v>
      </c>
      <c r="C4" s="39"/>
      <c r="D4" s="37"/>
      <c r="E4" s="37"/>
    </row>
    <row r="5" spans="2:5" x14ac:dyDescent="0.2">
      <c r="B5" s="1" t="s">
        <v>15</v>
      </c>
      <c r="C5" s="37"/>
      <c r="D5" s="37"/>
      <c r="E5" s="37"/>
    </row>
    <row r="6" spans="2:5" x14ac:dyDescent="0.2">
      <c r="B6" s="1" t="s">
        <v>16</v>
      </c>
      <c r="C6" s="37"/>
      <c r="D6" s="37"/>
      <c r="E6" s="37"/>
    </row>
    <row r="7" spans="2:5" x14ac:dyDescent="0.2">
      <c r="B7" s="1" t="s">
        <v>17</v>
      </c>
      <c r="C7" s="37"/>
      <c r="D7" s="37"/>
      <c r="E7" s="37"/>
    </row>
    <row r="8" spans="2:5" ht="12.75" customHeight="1" x14ac:dyDescent="0.2"/>
    <row r="9" spans="2:5" s="2" customFormat="1" ht="12.75" customHeight="1" x14ac:dyDescent="0.2">
      <c r="B9" s="33" t="s">
        <v>34</v>
      </c>
      <c r="C9" s="25"/>
      <c r="D9" s="25"/>
      <c r="E9" s="24"/>
    </row>
    <row r="10" spans="2:5" s="2" customFormat="1" ht="12.75" customHeight="1" x14ac:dyDescent="0.2">
      <c r="B10" s="30"/>
      <c r="C10" s="21"/>
      <c r="D10" s="21"/>
    </row>
    <row r="11" spans="2:5" s="8" customFormat="1" ht="12.75" customHeight="1" x14ac:dyDescent="0.2">
      <c r="B11" s="27" t="s">
        <v>22</v>
      </c>
      <c r="C11" s="23" t="s">
        <v>20</v>
      </c>
      <c r="D11" s="23" t="s">
        <v>21</v>
      </c>
      <c r="E11" s="27" t="s">
        <v>23</v>
      </c>
    </row>
    <row r="12" spans="2:5" ht="12.75" customHeight="1" x14ac:dyDescent="0.2">
      <c r="B12" s="22"/>
      <c r="C12" s="23"/>
      <c r="D12" s="23"/>
      <c r="E12" s="23"/>
    </row>
    <row r="13" spans="2:5" ht="18.75" customHeight="1" x14ac:dyDescent="0.35">
      <c r="B13" s="9" t="s">
        <v>5</v>
      </c>
      <c r="C13" s="3">
        <v>9.81</v>
      </c>
      <c r="D13" s="6" t="s">
        <v>1</v>
      </c>
      <c r="E13" s="31" t="s">
        <v>24</v>
      </c>
    </row>
    <row r="14" spans="2:5" ht="12.75" customHeight="1" x14ac:dyDescent="0.2">
      <c r="B14" s="22"/>
      <c r="C14" s="23"/>
      <c r="D14" s="23"/>
      <c r="E14" s="16" t="s">
        <v>27</v>
      </c>
    </row>
    <row r="15" spans="2:5" ht="12.75" customHeight="1" x14ac:dyDescent="0.2">
      <c r="B15" s="22"/>
      <c r="C15" s="23"/>
      <c r="D15" s="23"/>
      <c r="E15" s="35" t="s">
        <v>28</v>
      </c>
    </row>
    <row r="16" spans="2:5" ht="18.75" x14ac:dyDescent="0.35">
      <c r="B16" s="9" t="s">
        <v>6</v>
      </c>
      <c r="C16" s="3">
        <v>1.5</v>
      </c>
      <c r="D16" s="6" t="s">
        <v>1</v>
      </c>
      <c r="E16" s="32" t="s">
        <v>25</v>
      </c>
    </row>
    <row r="17" spans="2:5" ht="12.75" customHeight="1" x14ac:dyDescent="0.2">
      <c r="B17" s="22"/>
      <c r="C17" s="23"/>
      <c r="D17" s="23"/>
      <c r="E17" s="27" t="s">
        <v>26</v>
      </c>
    </row>
    <row r="18" spans="2:5" ht="18.75" x14ac:dyDescent="0.35">
      <c r="B18" s="9" t="s">
        <v>43</v>
      </c>
      <c r="C18" s="38">
        <v>-3</v>
      </c>
      <c r="D18" s="6" t="s">
        <v>1</v>
      </c>
      <c r="E18" s="32" t="s">
        <v>29</v>
      </c>
    </row>
    <row r="19" spans="2:5" ht="12.75" customHeight="1" x14ac:dyDescent="0.2">
      <c r="B19" s="22"/>
      <c r="C19" s="23"/>
      <c r="D19" s="23"/>
      <c r="E19" s="17" t="s">
        <v>31</v>
      </c>
    </row>
    <row r="20" spans="2:5" ht="12.75" customHeight="1" x14ac:dyDescent="0.2">
      <c r="B20" s="22"/>
      <c r="C20" s="23"/>
      <c r="D20" s="23"/>
      <c r="E20" s="36" t="s">
        <v>30</v>
      </c>
    </row>
    <row r="21" spans="2:5" ht="18.75" x14ac:dyDescent="0.35">
      <c r="B21" s="9" t="s">
        <v>45</v>
      </c>
      <c r="C21" s="3">
        <v>30</v>
      </c>
      <c r="D21" s="18" t="s">
        <v>10</v>
      </c>
      <c r="E21" s="31" t="s">
        <v>32</v>
      </c>
    </row>
    <row r="22" spans="2:5" ht="12.75" customHeight="1" x14ac:dyDescent="0.2">
      <c r="B22" s="22"/>
      <c r="C22" s="23"/>
      <c r="D22" s="23"/>
      <c r="E22" s="16" t="s">
        <v>13</v>
      </c>
    </row>
    <row r="23" spans="2:5" ht="18.75" x14ac:dyDescent="0.35">
      <c r="B23" s="9" t="s">
        <v>8</v>
      </c>
      <c r="C23" s="3">
        <v>2</v>
      </c>
      <c r="D23" s="7" t="s">
        <v>0</v>
      </c>
      <c r="E23" s="31" t="s">
        <v>33</v>
      </c>
    </row>
    <row r="24" spans="2:5" ht="12.75" customHeight="1" x14ac:dyDescent="0.2">
      <c r="B24" s="9"/>
      <c r="C24" s="11"/>
      <c r="D24" s="6"/>
      <c r="E24" s="16" t="s">
        <v>11</v>
      </c>
    </row>
    <row r="25" spans="2:5" ht="12.75" customHeight="1" x14ac:dyDescent="0.2">
      <c r="B25" s="22"/>
      <c r="C25" s="23"/>
      <c r="D25" s="23"/>
      <c r="E25" s="35" t="s">
        <v>44</v>
      </c>
    </row>
    <row r="26" spans="2:5" ht="12.75" customHeight="1" x14ac:dyDescent="0.2">
      <c r="B26" s="22"/>
      <c r="C26" s="23"/>
      <c r="D26" s="23"/>
      <c r="E26" s="27"/>
    </row>
    <row r="27" spans="2:5" ht="12.75" customHeight="1" x14ac:dyDescent="0.2">
      <c r="B27" s="22"/>
      <c r="C27" s="23"/>
      <c r="D27" s="23"/>
      <c r="E27" s="27"/>
    </row>
    <row r="28" spans="2:5" ht="12.75" customHeight="1" x14ac:dyDescent="0.2">
      <c r="B28" s="22"/>
      <c r="C28" s="23"/>
      <c r="D28" s="23"/>
      <c r="E28" s="27"/>
    </row>
    <row r="29" spans="2:5" ht="12.75" customHeight="1" x14ac:dyDescent="0.2">
      <c r="B29" s="22"/>
      <c r="C29" s="23"/>
      <c r="D29" s="23"/>
      <c r="E29" s="27"/>
    </row>
    <row r="30" spans="2:5" ht="12.75" customHeight="1" x14ac:dyDescent="0.2">
      <c r="B30" s="22"/>
      <c r="C30" s="23"/>
      <c r="D30" s="23"/>
      <c r="E30" s="27"/>
    </row>
    <row r="31" spans="2:5" ht="12.75" customHeight="1" x14ac:dyDescent="0.2">
      <c r="B31" s="22"/>
      <c r="C31" s="23"/>
      <c r="D31" s="23"/>
      <c r="E31" s="27"/>
    </row>
    <row r="32" spans="2:5" ht="12.75" customHeight="1" x14ac:dyDescent="0.2">
      <c r="B32" s="22"/>
      <c r="C32" s="23"/>
      <c r="D32" s="23"/>
      <c r="E32" s="27"/>
    </row>
    <row r="33" spans="2:5" ht="12.75" customHeight="1" x14ac:dyDescent="0.2">
      <c r="B33" s="22"/>
      <c r="C33" s="23"/>
      <c r="D33" s="23"/>
      <c r="E33" s="27"/>
    </row>
    <row r="34" spans="2:5" ht="12.75" customHeight="1" x14ac:dyDescent="0.2">
      <c r="B34" s="22"/>
      <c r="C34" s="23"/>
      <c r="D34" s="23"/>
      <c r="E34" s="27"/>
    </row>
    <row r="35" spans="2:5" ht="12.75" customHeight="1" x14ac:dyDescent="0.2">
      <c r="B35" s="22"/>
      <c r="C35" s="23"/>
      <c r="D35" s="23"/>
      <c r="E35" s="27"/>
    </row>
    <row r="36" spans="2:5" ht="12.75" customHeight="1" x14ac:dyDescent="0.2">
      <c r="B36" s="22"/>
      <c r="C36" s="23"/>
      <c r="D36" s="23"/>
      <c r="E36" s="27"/>
    </row>
    <row r="37" spans="2:5" ht="12.75" customHeight="1" x14ac:dyDescent="0.2">
      <c r="B37" s="33" t="s">
        <v>35</v>
      </c>
      <c r="C37" s="25"/>
      <c r="D37" s="25"/>
      <c r="E37" s="24"/>
    </row>
    <row r="38" spans="2:5" ht="12.75" customHeight="1" x14ac:dyDescent="0.2">
      <c r="B38" s="30"/>
      <c r="C38" s="21"/>
      <c r="D38" s="21"/>
      <c r="E38" s="2"/>
    </row>
    <row r="39" spans="2:5" ht="12.75" customHeight="1" x14ac:dyDescent="0.2">
      <c r="B39" s="27" t="s">
        <v>22</v>
      </c>
      <c r="C39" s="23" t="s">
        <v>20</v>
      </c>
      <c r="D39" s="23" t="s">
        <v>21</v>
      </c>
      <c r="E39" s="27" t="s">
        <v>23</v>
      </c>
    </row>
    <row r="40" spans="2:5" ht="12.75" customHeight="1" x14ac:dyDescent="0.2">
      <c r="B40" s="22"/>
      <c r="C40" s="23"/>
      <c r="D40" s="23"/>
      <c r="E40" s="23"/>
    </row>
    <row r="41" spans="2:5" ht="18.75" x14ac:dyDescent="0.35">
      <c r="B41" s="9" t="s">
        <v>7</v>
      </c>
      <c r="C41" s="4">
        <f>IF(C21&lt;101,((10^(8.07131-(1730.63/(C21+233.426))))/1000*13596*9.81)/(1000*9.81),((10^(8.14019-(1810.94/(C21+244.485))))/1000*13596*9.81)/(1000*9.81))</f>
        <v>0.43153931421902897</v>
      </c>
      <c r="D41" s="6" t="s">
        <v>1</v>
      </c>
      <c r="E41" s="26" t="s">
        <v>36</v>
      </c>
    </row>
    <row r="42" spans="2:5" ht="14.25" x14ac:dyDescent="0.2">
      <c r="B42" s="9"/>
      <c r="C42" s="4"/>
      <c r="D42" s="6"/>
      <c r="E42" s="16" t="s">
        <v>12</v>
      </c>
    </row>
    <row r="43" spans="2:5" ht="18.75" x14ac:dyDescent="0.35">
      <c r="B43" s="9" t="s">
        <v>9</v>
      </c>
      <c r="C43" s="12">
        <f>C13+C18-C16-C41</f>
        <v>4.8784606857809711</v>
      </c>
      <c r="D43" s="7" t="s">
        <v>0</v>
      </c>
      <c r="E43" s="26" t="s">
        <v>37</v>
      </c>
    </row>
    <row r="44" spans="2:5" ht="14.25" x14ac:dyDescent="0.2">
      <c r="B44" s="9"/>
      <c r="C44" s="12"/>
      <c r="D44" s="7"/>
      <c r="E44" s="16" t="s">
        <v>40</v>
      </c>
    </row>
    <row r="45" spans="2:5" ht="14.25" x14ac:dyDescent="0.2">
      <c r="B45" s="9" t="s">
        <v>2</v>
      </c>
      <c r="C45" s="10">
        <f>+C43-C23</f>
        <v>2.8784606857809711</v>
      </c>
      <c r="D45" s="7" t="s">
        <v>0</v>
      </c>
      <c r="E45" s="26" t="s">
        <v>38</v>
      </c>
    </row>
    <row r="46" spans="2:5" ht="14.25" x14ac:dyDescent="0.2">
      <c r="B46" s="9"/>
      <c r="C46" s="40"/>
      <c r="D46" s="6"/>
      <c r="E46" s="16" t="s">
        <v>41</v>
      </c>
    </row>
    <row r="47" spans="2:5" ht="12.75" customHeight="1" thickBot="1" x14ac:dyDescent="0.25">
      <c r="B47" s="9"/>
      <c r="C47" s="5">
        <f>C43/C23</f>
        <v>2.4392303428904856</v>
      </c>
      <c r="D47" s="6"/>
      <c r="E47" s="16" t="s">
        <v>3</v>
      </c>
    </row>
    <row r="48" spans="2:5" ht="16.5" thickBot="1" x14ac:dyDescent="0.25">
      <c r="B48" s="9" t="s">
        <v>4</v>
      </c>
      <c r="C48" s="13" t="str">
        <f>IF(C47&lt;1.25,"No","Yes")</f>
        <v>Yes</v>
      </c>
      <c r="D48" s="6"/>
      <c r="E48" s="26" t="s">
        <v>39</v>
      </c>
    </row>
    <row r="49" spans="2:5" ht="51" x14ac:dyDescent="0.2">
      <c r="C49" s="6"/>
      <c r="D49" s="6"/>
      <c r="E49" s="34" t="s">
        <v>42</v>
      </c>
    </row>
    <row r="50" spans="2:5" x14ac:dyDescent="0.2">
      <c r="C50" s="6"/>
      <c r="D50" s="6"/>
      <c r="E50" s="16"/>
    </row>
    <row r="51" spans="2:5" ht="12.75" customHeight="1" x14ac:dyDescent="0.2">
      <c r="B51" s="22"/>
      <c r="C51" s="23"/>
      <c r="D51" s="23"/>
      <c r="E51" s="16"/>
    </row>
    <row r="52" spans="2:5" x14ac:dyDescent="0.2">
      <c r="C52" s="1"/>
      <c r="D52" s="1"/>
      <c r="E52" s="1"/>
    </row>
    <row r="53" spans="2:5" ht="14.25" x14ac:dyDescent="0.2">
      <c r="B53" s="9"/>
      <c r="C53" s="5"/>
      <c r="D53" s="6"/>
      <c r="E53" s="15"/>
    </row>
    <row r="59" spans="2:5" ht="21.75" customHeight="1" x14ac:dyDescent="0.2">
      <c r="E59" s="37"/>
    </row>
  </sheetData>
  <sheetProtection password="CAAD" sheet="1" objects="1" scenarios="1" selectLockedCells="1"/>
  <conditionalFormatting sqref="C45:C46">
    <cfRule type="cellIs" dxfId="0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headerFooter alignWithMargins="0">
    <oddHeader>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NPSH calc</vt:lpstr>
    </vt:vector>
  </TitlesOfParts>
  <Company>DP Industries BV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Cees den Horder</dc:creator>
  <cp:lastModifiedBy>lenovo</cp:lastModifiedBy>
  <cp:lastPrinted>2015-01-20T13:10:49Z</cp:lastPrinted>
  <dcterms:created xsi:type="dcterms:W3CDTF">2014-10-03T10:39:28Z</dcterms:created>
  <dcterms:modified xsi:type="dcterms:W3CDTF">2015-10-05T15:39:01Z</dcterms:modified>
</cp:coreProperties>
</file>